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65" windowWidth="18660" windowHeight="11730" activeTab="0"/>
  </bookViews>
  <sheets>
    <sheet name="Response Formula Work Sheet" sheetId="1" r:id="rId1"/>
  </sheets>
  <definedNames>
    <definedName name="AllocatedQty">'Response Formula Work Sheet'!$D$11</definedName>
    <definedName name="AssetLocOptimumPct">'Response Formula Work Sheet'!$D$7</definedName>
    <definedName name="AverageUsagePerDay">'Response Formula Work Sheet'!$E$23</definedName>
    <definedName name="BackorderQty">'Response Formula Work Sheet'!$D$13</definedName>
    <definedName name="CalculatedOrderQuantity">'Response Formula Work Sheet'!$E$28</definedName>
    <definedName name="EnteredAverageUsagePerDay">'Response Formula Work Sheet'!$D$22</definedName>
    <definedName name="EnteredPipeLineDays">'Response Formula Work Sheet'!$D$18</definedName>
    <definedName name="MaxOrderQty">'Response Formula Work Sheet'!$E$26</definedName>
    <definedName name="MaxQuantity">'Response Formula Work Sheet'!$D$25</definedName>
    <definedName name="MinStockQty">'Response Formula Work Sheet'!$D$3</definedName>
    <definedName name="OnHandQty">'Response Formula Work Sheet'!$D$10</definedName>
    <definedName name="OnOrderAuthorizedQty">'Response Formula Work Sheet'!$D$14</definedName>
    <definedName name="OnOrderNotAuthorizedQty">'Response Formula Work Sheet'!$D$15</definedName>
    <definedName name="OptimumFactor">'Response Formula Work Sheet'!$E$8</definedName>
    <definedName name="OptimumPct">'Response Formula Work Sheet'!$D$6</definedName>
    <definedName name="PipeLineDays">'Response Formula Work Sheet'!$E$19</definedName>
    <definedName name="ReceivedLast90Days">'Response Formula Work Sheet'!$D$17</definedName>
    <definedName name="SafetyStockLvl">'Response Formula Work Sheet'!$E$5</definedName>
    <definedName name="SafetyStockQty">'Response Formula Work Sheet'!$D$4</definedName>
    <definedName name="TransferInQty">'Response Formula Work Sheet'!$D$12</definedName>
    <definedName name="UsageLast30Days">'Response Formula Work Sheet'!$D$21</definedName>
  </definedNames>
  <calcPr fullCalcOnLoad="1"/>
</workbook>
</file>

<file path=xl/sharedStrings.xml><?xml version="1.0" encoding="utf-8"?>
<sst xmlns="http://schemas.openxmlformats.org/spreadsheetml/2006/main" count="38" uniqueCount="36">
  <si>
    <t>%</t>
  </si>
  <si>
    <t>Calculated Order Quantity</t>
  </si>
  <si>
    <t>Min Stock Qty</t>
  </si>
  <si>
    <t>Safety Stock Qty</t>
  </si>
  <si>
    <t>Safety Stock Lvl</t>
  </si>
  <si>
    <t>Optimum Pct</t>
  </si>
  <si>
    <t>Asset Loc Optimum Pct</t>
  </si>
  <si>
    <t>Optimum Factor</t>
  </si>
  <si>
    <t>On Hand Qty</t>
  </si>
  <si>
    <t>Allocated Qty</t>
  </si>
  <si>
    <t>Transfer In Qty</t>
  </si>
  <si>
    <t>Backorder Qty</t>
  </si>
  <si>
    <t>On Order Authorized Qty</t>
  </si>
  <si>
    <t>On Order Not Authorized Qty</t>
  </si>
  <si>
    <t>Received Last 90 Days</t>
  </si>
  <si>
    <t>Entered Pipe Line Days</t>
  </si>
  <si>
    <t>Pipe Line Days</t>
  </si>
  <si>
    <t>Usage(Issues) Last 30 Days</t>
  </si>
  <si>
    <t>Entered Average Usage Per Day</t>
  </si>
  <si>
    <t>Average Usage Per Day</t>
  </si>
  <si>
    <t>Max Quantity</t>
  </si>
  <si>
    <t>Order Quantity(in lowest UOM)</t>
  </si>
  <si>
    <t>Response Formula Work Sheet</t>
  </si>
  <si>
    <t>Item Number:</t>
  </si>
  <si>
    <t>Item Description:</t>
  </si>
  <si>
    <t>Max Order Quantity</t>
  </si>
  <si>
    <t xml:space="preserve">     + (PipeLineDays * AverageUsagePerDay)</t>
  </si>
  <si>
    <t xml:space="preserve">      - TransferInQty + BackorderQty</t>
  </si>
  <si>
    <t xml:space="preserve">      - OnOrderAuthorizedQty + OnOrderNotAuthorizedQty</t>
  </si>
  <si>
    <t>MaxOrderQty = MaxQty - OnHandQty - AllocatedQty</t>
  </si>
  <si>
    <t>OrderQuantity = (SafetyStockLvl * OptimumFactor)</t>
  </si>
  <si>
    <t xml:space="preserve">     - OnHandQty + AllocatedQty - TransferInQty + BackorderQty</t>
  </si>
  <si>
    <t xml:space="preserve">     - OnOrderAuthorizedQty - OnOrderNotAuthorizedQty</t>
  </si>
  <si>
    <t xml:space="preserve">       And OrderQuantity &gt; MaxOrderQty Then</t>
  </si>
  <si>
    <t xml:space="preserve">   OrderQuantity = MaxOrderQty</t>
  </si>
  <si>
    <t xml:space="preserve">If MaxOrderQty &gt; 0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</si>
</sst>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0" fontId="4" fillId="33" borderId="0" xfId="0" applyFont="1" applyFill="1" applyAlignment="1">
      <alignment horizontal="center" vertical="top"/>
    </xf>
    <xf numFmtId="0" fontId="0" fillId="0" borderId="10" xfId="0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0C6B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9E2E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15</xdr:row>
      <xdr:rowOff>95250</xdr:rowOff>
    </xdr:from>
    <xdr:to>
      <xdr:col>5</xdr:col>
      <xdr:colOff>571500</xdr:colOff>
      <xdr:row>17</xdr:row>
      <xdr:rowOff>123825</xdr:rowOff>
    </xdr:to>
    <xdr:grpSp>
      <xdr:nvGrpSpPr>
        <xdr:cNvPr id="1" name="Group 10"/>
        <xdr:cNvGrpSpPr>
          <a:grpSpLocks/>
        </xdr:cNvGrpSpPr>
      </xdr:nvGrpSpPr>
      <xdr:grpSpPr>
        <a:xfrm>
          <a:off x="2667000" y="2952750"/>
          <a:ext cx="1209675" cy="409575"/>
          <a:chOff x="235" y="317"/>
          <a:chExt cx="125" cy="41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275" y="317"/>
            <a:ext cx="85" cy="20"/>
          </a:xfrm>
          <a:prstGeom prst="rect">
            <a:avLst/>
          </a:prstGeom>
          <a:solidFill>
            <a:srgbClr val="E9E2E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enter 1, not both</a:t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H="1">
            <a:off x="238" y="327"/>
            <a:ext cx="36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>
            <a:off x="235" y="327"/>
            <a:ext cx="39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581025</xdr:colOff>
      <xdr:row>21</xdr:row>
      <xdr:rowOff>114300</xdr:rowOff>
    </xdr:to>
    <xdr:grpSp>
      <xdr:nvGrpSpPr>
        <xdr:cNvPr id="5" name="Group 11"/>
        <xdr:cNvGrpSpPr>
          <a:grpSpLocks/>
        </xdr:cNvGrpSpPr>
      </xdr:nvGrpSpPr>
      <xdr:grpSpPr>
        <a:xfrm>
          <a:off x="2676525" y="3629025"/>
          <a:ext cx="1209675" cy="485775"/>
          <a:chOff x="238" y="387"/>
          <a:chExt cx="125" cy="45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278" y="387"/>
            <a:ext cx="85" cy="22"/>
          </a:xfrm>
          <a:prstGeom prst="rect">
            <a:avLst/>
          </a:prstGeom>
          <a:solidFill>
            <a:srgbClr val="E9E2E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enter 1, not both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241" y="398"/>
            <a:ext cx="36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238" y="398"/>
            <a:ext cx="39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26.57421875" style="0" customWidth="1"/>
    <col min="4" max="4" width="6.421875" style="0" customWidth="1"/>
    <col min="5" max="5" width="9.421875" style="1" bestFit="1" customWidth="1"/>
    <col min="6" max="6" width="10.140625" style="1" customWidth="1"/>
    <col min="7" max="7" width="58.28125" style="0" customWidth="1"/>
    <col min="8" max="8" width="6.00390625" style="0" customWidth="1"/>
  </cols>
  <sheetData>
    <row r="1" spans="1:8" ht="15">
      <c r="A1" s="5"/>
      <c r="B1" s="5"/>
      <c r="C1" s="6"/>
      <c r="D1" s="2"/>
      <c r="E1" s="2"/>
      <c r="F1" s="2"/>
      <c r="G1" s="2"/>
      <c r="H1" s="2"/>
    </row>
    <row r="2" spans="1:8" ht="15">
      <c r="A2" s="5"/>
      <c r="B2" s="5"/>
      <c r="C2" s="6"/>
      <c r="D2" s="2"/>
      <c r="E2" s="2"/>
      <c r="F2" s="2"/>
      <c r="G2" s="13" t="s">
        <v>22</v>
      </c>
      <c r="H2" s="2"/>
    </row>
    <row r="3" spans="1:8" ht="15">
      <c r="A3" s="5"/>
      <c r="B3" s="5" t="s">
        <v>2</v>
      </c>
      <c r="C3" s="5"/>
      <c r="D3" s="9">
        <v>0</v>
      </c>
      <c r="E3" s="6"/>
      <c r="F3" s="2"/>
      <c r="G3" s="13"/>
      <c r="H3" s="2"/>
    </row>
    <row r="4" spans="1:8" ht="15">
      <c r="A4" s="5"/>
      <c r="B4" s="5" t="s">
        <v>3</v>
      </c>
      <c r="C4" s="5"/>
      <c r="D4" s="11">
        <v>0</v>
      </c>
      <c r="E4" s="5"/>
      <c r="F4" s="2"/>
      <c r="G4" s="2"/>
      <c r="H4" s="2"/>
    </row>
    <row r="5" spans="1:8" ht="15">
      <c r="A5" s="5"/>
      <c r="B5" s="5"/>
      <c r="C5" s="5" t="s">
        <v>4</v>
      </c>
      <c r="D5" s="5"/>
      <c r="E5" s="10">
        <f>IF(AND(SafetyStockQty=0,MinStockQty=0),1,IF(SafetyStockQty&gt;MinStockQty,SafetyStockQty,MinStockQty))</f>
        <v>1</v>
      </c>
      <c r="F5" s="2"/>
      <c r="G5" s="2"/>
      <c r="H5" s="2"/>
    </row>
    <row r="6" spans="1:8" ht="15">
      <c r="A6" s="5"/>
      <c r="B6" s="5" t="s">
        <v>5</v>
      </c>
      <c r="C6" s="5"/>
      <c r="D6" s="11">
        <v>0</v>
      </c>
      <c r="E6" s="5" t="s">
        <v>0</v>
      </c>
      <c r="F6" s="2"/>
      <c r="G6" s="2"/>
      <c r="H6" s="2"/>
    </row>
    <row r="7" spans="1:8" ht="15">
      <c r="A7" s="5"/>
      <c r="B7" s="5" t="s">
        <v>6</v>
      </c>
      <c r="C7" s="5"/>
      <c r="D7" s="12">
        <v>0</v>
      </c>
      <c r="E7" s="5" t="s">
        <v>0</v>
      </c>
      <c r="F7" s="2"/>
      <c r="G7" s="7" t="s">
        <v>30</v>
      </c>
      <c r="H7" s="2"/>
    </row>
    <row r="8" spans="1:8" ht="15">
      <c r="A8" s="5"/>
      <c r="B8" s="5"/>
      <c r="C8" s="5" t="s">
        <v>7</v>
      </c>
      <c r="D8" s="5"/>
      <c r="E8" s="10">
        <f>IF(OptimumPct=0,AssetLocOptimumPct/100+1,OptimumPct/100+1)</f>
        <v>1</v>
      </c>
      <c r="F8" s="2"/>
      <c r="G8" s="7" t="s">
        <v>31</v>
      </c>
      <c r="H8" s="2"/>
    </row>
    <row r="9" spans="1:8" ht="15">
      <c r="A9" s="5"/>
      <c r="B9" s="5"/>
      <c r="C9" s="5"/>
      <c r="D9" s="5"/>
      <c r="E9" s="5"/>
      <c r="F9" s="2"/>
      <c r="G9" s="7" t="s">
        <v>32</v>
      </c>
      <c r="H9" s="2"/>
    </row>
    <row r="10" spans="1:8" ht="15">
      <c r="A10" s="5"/>
      <c r="B10" s="5" t="s">
        <v>8</v>
      </c>
      <c r="C10" s="5"/>
      <c r="D10" s="11">
        <v>0</v>
      </c>
      <c r="E10" s="5"/>
      <c r="F10" s="2"/>
      <c r="G10" s="7" t="s">
        <v>26</v>
      </c>
      <c r="H10" s="2"/>
    </row>
    <row r="11" spans="1:8" ht="15">
      <c r="A11" s="5"/>
      <c r="B11" s="5" t="s">
        <v>9</v>
      </c>
      <c r="C11" s="5"/>
      <c r="D11" s="11">
        <v>0</v>
      </c>
      <c r="E11" s="5"/>
      <c r="F11" s="2"/>
      <c r="G11" s="5"/>
      <c r="H11" s="2"/>
    </row>
    <row r="12" spans="1:8" ht="15">
      <c r="A12" s="5"/>
      <c r="B12" s="5" t="s">
        <v>10</v>
      </c>
      <c r="C12" s="5"/>
      <c r="D12" s="11">
        <v>0</v>
      </c>
      <c r="E12" s="5"/>
      <c r="F12" s="2"/>
      <c r="G12" s="7" t="s">
        <v>29</v>
      </c>
      <c r="H12" s="2"/>
    </row>
    <row r="13" spans="1:8" ht="15">
      <c r="A13" s="5"/>
      <c r="B13" s="5" t="s">
        <v>11</v>
      </c>
      <c r="C13" s="5"/>
      <c r="D13" s="11">
        <v>0</v>
      </c>
      <c r="E13" s="5"/>
      <c r="F13" s="2"/>
      <c r="G13" s="7" t="s">
        <v>28</v>
      </c>
      <c r="H13" s="2"/>
    </row>
    <row r="14" spans="1:8" ht="15">
      <c r="A14" s="5"/>
      <c r="B14" s="5" t="s">
        <v>12</v>
      </c>
      <c r="C14" s="5"/>
      <c r="D14" s="11">
        <v>0</v>
      </c>
      <c r="E14" s="5"/>
      <c r="F14" s="2"/>
      <c r="G14" s="7" t="s">
        <v>27</v>
      </c>
      <c r="H14" s="2"/>
    </row>
    <row r="15" spans="1:8" ht="15">
      <c r="A15" s="5"/>
      <c r="B15" s="5" t="s">
        <v>13</v>
      </c>
      <c r="C15" s="5"/>
      <c r="D15" s="11">
        <v>0</v>
      </c>
      <c r="E15" s="5"/>
      <c r="F15" s="2"/>
      <c r="G15" s="7" t="s">
        <v>26</v>
      </c>
      <c r="H15" s="2"/>
    </row>
    <row r="16" spans="1:8" ht="15">
      <c r="A16" s="5"/>
      <c r="B16" s="5"/>
      <c r="C16" s="5"/>
      <c r="D16" s="5"/>
      <c r="E16" s="5"/>
      <c r="F16" s="2"/>
      <c r="G16" s="5"/>
      <c r="H16" s="2"/>
    </row>
    <row r="17" spans="1:8" ht="15">
      <c r="A17" s="5"/>
      <c r="B17" s="5" t="s">
        <v>14</v>
      </c>
      <c r="C17" s="5"/>
      <c r="D17" s="11">
        <v>0</v>
      </c>
      <c r="E17" s="5"/>
      <c r="F17" s="2"/>
      <c r="G17" s="7" t="s">
        <v>35</v>
      </c>
      <c r="H17" s="2"/>
    </row>
    <row r="18" spans="1:8" ht="15">
      <c r="A18" s="5"/>
      <c r="B18" s="5" t="s">
        <v>15</v>
      </c>
      <c r="C18" s="5"/>
      <c r="D18" s="11">
        <v>0</v>
      </c>
      <c r="E18" s="5"/>
      <c r="F18" s="2"/>
      <c r="G18" s="7" t="s">
        <v>33</v>
      </c>
      <c r="H18" s="2"/>
    </row>
    <row r="19" spans="1:8" ht="15">
      <c r="A19" s="5"/>
      <c r="B19" s="5"/>
      <c r="C19" s="5" t="s">
        <v>16</v>
      </c>
      <c r="D19" s="5"/>
      <c r="E19" s="10">
        <f>IF(ReceivedLast90Days&gt;0,ReceivedLast90Days/90,EnteredPipeLineDays)</f>
        <v>0</v>
      </c>
      <c r="F19" s="2"/>
      <c r="G19" s="7" t="s">
        <v>34</v>
      </c>
      <c r="H19" s="2"/>
    </row>
    <row r="20" spans="1:8" ht="15">
      <c r="A20" s="5"/>
      <c r="B20" s="5"/>
      <c r="C20" s="5"/>
      <c r="D20" s="5"/>
      <c r="E20" s="5"/>
      <c r="F20" s="2"/>
      <c r="G20" s="2"/>
      <c r="H20" s="2"/>
    </row>
    <row r="21" spans="1:8" ht="15">
      <c r="A21" s="5"/>
      <c r="B21" s="5" t="s">
        <v>17</v>
      </c>
      <c r="C21" s="5"/>
      <c r="D21" s="11">
        <v>0</v>
      </c>
      <c r="E21" s="5"/>
      <c r="F21" s="2"/>
      <c r="G21" s="2"/>
      <c r="H21" s="2"/>
    </row>
    <row r="22" spans="1:8" ht="15">
      <c r="A22" s="5"/>
      <c r="B22" s="5" t="s">
        <v>18</v>
      </c>
      <c r="C22" s="5"/>
      <c r="D22" s="11">
        <v>0</v>
      </c>
      <c r="E22" s="5"/>
      <c r="F22" s="2"/>
      <c r="G22" s="2" t="s">
        <v>23</v>
      </c>
      <c r="H22" s="2"/>
    </row>
    <row r="23" spans="1:8" ht="15">
      <c r="A23" s="5"/>
      <c r="B23" s="5"/>
      <c r="C23" s="5" t="s">
        <v>19</v>
      </c>
      <c r="D23" s="5"/>
      <c r="E23" s="10">
        <f>+IF(UsageLast30Days&gt;0,UsageLast30Days/30,EnteredAverageUsagePerDay)</f>
        <v>0</v>
      </c>
      <c r="F23" s="2"/>
      <c r="G23" s="4"/>
      <c r="H23" s="2"/>
    </row>
    <row r="24" spans="1:8" ht="15">
      <c r="A24" s="5"/>
      <c r="B24" s="5"/>
      <c r="C24" s="5"/>
      <c r="D24" s="5"/>
      <c r="E24" s="5"/>
      <c r="F24" s="2"/>
      <c r="G24" s="2" t="s">
        <v>24</v>
      </c>
      <c r="H24" s="2"/>
    </row>
    <row r="25" spans="1:8" ht="15">
      <c r="A25" s="5"/>
      <c r="B25" s="5" t="s">
        <v>20</v>
      </c>
      <c r="C25" s="5"/>
      <c r="D25" s="11">
        <v>0</v>
      </c>
      <c r="E25" s="5"/>
      <c r="F25" s="2"/>
      <c r="G25" s="14"/>
      <c r="H25" s="2"/>
    </row>
    <row r="26" spans="1:8" ht="15">
      <c r="A26" s="5"/>
      <c r="B26" s="5"/>
      <c r="C26" s="5" t="s">
        <v>25</v>
      </c>
      <c r="D26" s="5"/>
      <c r="E26" s="10">
        <f>IF(MaxQuantity&gt;0,MaxQuantity-OnHandQty-AllocatedQty-OnOrderAuthorizedQty+OnOrderNotAuthorizedQty-TransferInQty+BackorderQty+(PipeLineDays*AverageUsagePerDay),0)</f>
        <v>0</v>
      </c>
      <c r="F26" s="2"/>
      <c r="G26" s="14"/>
      <c r="H26" s="2"/>
    </row>
    <row r="27" spans="1:8" ht="15">
      <c r="A27" s="5"/>
      <c r="B27" s="5"/>
      <c r="C27" s="5"/>
      <c r="D27" s="5"/>
      <c r="E27" s="5"/>
      <c r="F27" s="2"/>
      <c r="G27" s="2"/>
      <c r="H27" s="2"/>
    </row>
    <row r="28" spans="1:8" ht="15">
      <c r="A28" s="5"/>
      <c r="B28" s="5"/>
      <c r="C28" s="5" t="s">
        <v>1</v>
      </c>
      <c r="D28" s="5"/>
      <c r="E28" s="10">
        <f>IF((OnHandQty-AllocatedQty)&gt;SafetyStockLvl,0,(SafetyStockLvl*OptimumFactor)-OnHandQty+AllocatedQty-TransferInQty+BackorderQty-OnOrderAuthorizedQty-OnOrderNotAuthorizedQty+(PipeLineDays*AverageUsagePerDay))</f>
        <v>1</v>
      </c>
      <c r="F28" s="8">
        <f>IF(OnHandQty&gt;SafetyStockLvl,"  &lt;=== On Hand Qty &gt; Safety Stock Lvl - No Calculation","")</f>
      </c>
      <c r="G28" s="2"/>
      <c r="H28" s="2"/>
    </row>
    <row r="29" spans="1:8" ht="15">
      <c r="A29" s="5"/>
      <c r="B29" s="5"/>
      <c r="C29" s="5" t="s">
        <v>21</v>
      </c>
      <c r="D29" s="5"/>
      <c r="E29" s="10">
        <f>IF(CalculatedOrderQuantity&gt;0,IF(AND(MaxOrderQty&gt;0,CalculatedOrderQuantity&gt;MaxOrderQty),MaxOrderQty,CalculatedOrderQuantity),0)</f>
        <v>1</v>
      </c>
      <c r="F29" s="8">
        <f>IF(CalculatedOrderQuantity&gt;0,IF(AND(MaxOrderQty&gt;0,CalculatedOrderQuantity&gt;MaxOrderQty),"  &lt;=== Max Order Quantity override",""),"")</f>
      </c>
      <c r="G29" s="2"/>
      <c r="H29" s="2"/>
    </row>
    <row r="30" spans="1:8" ht="15.75">
      <c r="A30" s="5"/>
      <c r="B30" s="3"/>
      <c r="C30" s="3"/>
      <c r="D30" s="2"/>
      <c r="E30" s="2"/>
      <c r="F30" s="2"/>
      <c r="G30" s="2"/>
      <c r="H30" s="2"/>
    </row>
  </sheetData>
  <sheetProtection sheet="1" objects="1" scenarios="1"/>
  <mergeCells count="2">
    <mergeCell ref="G2:G3"/>
    <mergeCell ref="G25:G26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CarlF</dc:creator>
  <cp:keywords/>
  <dc:description/>
  <cp:lastModifiedBy>Laura Ingerham</cp:lastModifiedBy>
  <cp:lastPrinted>2003-05-02T19:44:15Z</cp:lastPrinted>
  <dcterms:created xsi:type="dcterms:W3CDTF">2001-05-03T18:57:56Z</dcterms:created>
  <dcterms:modified xsi:type="dcterms:W3CDTF">2013-11-18T16:06:02Z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1360174153</vt:i4>
  </property>
  <property fmtid="{D5CDD505-2E9C-101B-9397-08002B2CF9AE}" pid="3" name="_EmailSubject">
    <vt:lpwstr>MediClick Response Formula trainer.xls</vt:lpwstr>
  </property>
  <property fmtid="{D5CDD505-2E9C-101B-9397-08002B2CF9AE}" pid="4" name="_AuthorEmail">
    <vt:lpwstr>Don.Boss@mediclick.com</vt:lpwstr>
  </property>
  <property fmtid="{D5CDD505-2E9C-101B-9397-08002B2CF9AE}" pid="5" name="_AuthorEmailDisplayName">
    <vt:lpwstr>Don Boss</vt:lpwstr>
  </property>
  <property fmtid="{D5CDD505-2E9C-101B-9397-08002B2CF9AE}" pid="6" name="_ReviewingToolsShownOnce">
    <vt:lpwstr/>
  </property>
</Properties>
</file>